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Plan1" sheetId="1" r:id="rId1"/>
    <sheet name="Plan2" sheetId="2" r:id="rId2"/>
    <sheet name="Plan3" sheetId="3" r:id="rId3"/>
  </sheets>
  <calcPr calcId="145621"/>
</workbook>
</file>

<file path=xl/calcChain.xml><?xml version="1.0" encoding="utf-8"?>
<calcChain xmlns="http://schemas.openxmlformats.org/spreadsheetml/2006/main">
  <c r="C18" i="1" l="1"/>
  <c r="B20" i="1" s="1"/>
  <c r="B26" i="1" s="1"/>
  <c r="F28" i="1" l="1"/>
  <c r="C28" i="1"/>
</calcChain>
</file>

<file path=xl/sharedStrings.xml><?xml version="1.0" encoding="utf-8"?>
<sst xmlns="http://schemas.openxmlformats.org/spreadsheetml/2006/main" count="21" uniqueCount="21">
  <si>
    <t>11% homens</t>
  </si>
  <si>
    <t>6% mulheres</t>
  </si>
  <si>
    <t>cálculo população homens e mulheres (tabela 3, página 11)</t>
  </si>
  <si>
    <t>A diferença decorre do fato que alguns estados não informaram a distribuição dos presos em delegacias entre homens e mulheres.</t>
  </si>
  <si>
    <t>presos por homícidios</t>
  </si>
  <si>
    <t>fórmula</t>
  </si>
  <si>
    <t>valor</t>
  </si>
  <si>
    <t>0,11*665.482 + 0,06*42.355</t>
  </si>
  <si>
    <t>resultado</t>
  </si>
  <si>
    <t>10,7% dos presos eram homicidas</t>
  </si>
  <si>
    <t>Logo, temos (número abaixo) homícidas na cadeia</t>
  </si>
  <si>
    <t>condenados (59,8%)</t>
  </si>
  <si>
    <t>aguardando julgamento (40,2%)</t>
  </si>
  <si>
    <t>fonte das percentagens: tabela 2, página 8</t>
  </si>
  <si>
    <t>(C) infopen2016.pdf</t>
  </si>
  <si>
    <t>população carcerária 2016 (tabela 1, página 7)</t>
  </si>
  <si>
    <t>por homícidio (figura 6, página 43)</t>
  </si>
  <si>
    <t>* Observe que 665.482 + 42.355 = 707.837 &lt; 726.712.</t>
  </si>
  <si>
    <t xml:space="preserve">Círculo vermelho: 36.765 - (16.622 + 1.268) = 18.875 e esse valor é justamente a diferença que se tem em "*". </t>
  </si>
  <si>
    <t>Ou seja, 707.837 + 18.875 = 726,712</t>
  </si>
  <si>
    <t>Esses 75.744 correspondem a (valor na célula abaixo) % de 707.837.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</si>
</sst>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1" fontId="1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28"/>
  <sheetViews>
    <sheetView tabSelected="1" workbookViewId="0">
      <selection activeCell="B26" sqref="B26"/>
    </sheetView>
  </sheetViews>
  <sheetFormatPr defaultRowHeight="15.75" x14ac:dyDescent="0.25"/>
  <cols>
    <col min="1" max="1" width="9.140625" style="1"/>
    <col min="2" max="2" width="9.5703125" style="1" bestFit="1" customWidth="1"/>
    <col min="3" max="16384" width="9.140625" style="1"/>
  </cols>
  <sheetData>
    <row r="2" spans="1:2" x14ac:dyDescent="0.25">
      <c r="A2" s="1" t="s">
        <v>14</v>
      </c>
    </row>
    <row r="3" spans="1:2" x14ac:dyDescent="0.25">
      <c r="B3" s="1" t="s">
        <v>15</v>
      </c>
    </row>
    <row r="4" spans="1:2" x14ac:dyDescent="0.25">
      <c r="B4" s="1">
        <v>726712</v>
      </c>
    </row>
    <row r="6" spans="1:2" x14ac:dyDescent="0.25">
      <c r="B6" s="1" t="s">
        <v>16</v>
      </c>
    </row>
    <row r="7" spans="1:2" x14ac:dyDescent="0.25">
      <c r="B7" s="1" t="s">
        <v>0</v>
      </c>
    </row>
    <row r="8" spans="1:2" x14ac:dyDescent="0.25">
      <c r="B8" s="1" t="s">
        <v>1</v>
      </c>
    </row>
    <row r="10" spans="1:2" x14ac:dyDescent="0.25">
      <c r="B10" s="1" t="s">
        <v>2</v>
      </c>
    </row>
    <row r="11" spans="1:2" x14ac:dyDescent="0.25">
      <c r="B11" s="1" t="s">
        <v>17</v>
      </c>
    </row>
    <row r="12" spans="1:2" x14ac:dyDescent="0.25">
      <c r="B12" s="1" t="s">
        <v>3</v>
      </c>
    </row>
    <row r="13" spans="1:2" x14ac:dyDescent="0.25">
      <c r="B13" s="1" t="s">
        <v>18</v>
      </c>
    </row>
    <row r="14" spans="1:2" x14ac:dyDescent="0.25">
      <c r="B14" s="1" t="s">
        <v>19</v>
      </c>
    </row>
    <row r="16" spans="1:2" x14ac:dyDescent="0.25">
      <c r="B16" s="1" t="s">
        <v>4</v>
      </c>
    </row>
    <row r="17" spans="2:10" x14ac:dyDescent="0.25">
      <c r="B17" s="1" t="s">
        <v>5</v>
      </c>
      <c r="C17" s="1" t="s">
        <v>7</v>
      </c>
    </row>
    <row r="18" spans="2:10" x14ac:dyDescent="0.25">
      <c r="B18" s="1" t="s">
        <v>6</v>
      </c>
      <c r="C18" s="2">
        <f>0.11*665482 + 0.06*42355</f>
        <v>75744.320000000007</v>
      </c>
    </row>
    <row r="19" spans="2:10" x14ac:dyDescent="0.25">
      <c r="B19" s="1" t="s">
        <v>20</v>
      </c>
    </row>
    <row r="20" spans="2:10" x14ac:dyDescent="0.25">
      <c r="B20" s="1">
        <f>100*C18/(665482+42355)</f>
        <v>10.700813887943129</v>
      </c>
    </row>
    <row r="22" spans="2:10" x14ac:dyDescent="0.25">
      <c r="B22" s="1" t="s">
        <v>8</v>
      </c>
    </row>
    <row r="23" spans="2:10" x14ac:dyDescent="0.25">
      <c r="B23" s="1" t="s">
        <v>9</v>
      </c>
    </row>
    <row r="25" spans="2:10" x14ac:dyDescent="0.25">
      <c r="B25" s="1" t="s">
        <v>10</v>
      </c>
    </row>
    <row r="26" spans="2:10" x14ac:dyDescent="0.25">
      <c r="B26" s="2">
        <f>(B20/100)*B4</f>
        <v>77764.098621349272</v>
      </c>
    </row>
    <row r="27" spans="2:10" x14ac:dyDescent="0.25">
      <c r="C27" s="1" t="s">
        <v>11</v>
      </c>
      <c r="F27" s="1" t="s">
        <v>12</v>
      </c>
      <c r="J27" s="1" t="s">
        <v>13</v>
      </c>
    </row>
    <row r="28" spans="2:10" x14ac:dyDescent="0.25">
      <c r="C28" s="2">
        <f>B26*0.598</f>
        <v>46502.930975566866</v>
      </c>
      <c r="F28" s="2">
        <f>B26*0.402</f>
        <v>31261.167645782411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2" sqref="A2"/>
    </sheetView>
  </sheetViews>
  <sheetFormatPr defaultRowHeight="15.75" x14ac:dyDescent="0.25"/>
  <cols>
    <col min="1" max="16384" width="9.140625" style="1"/>
  </cols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cols>
    <col min="1" max="16384" width="9.140625" style="1"/>
  </cols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Plan1</vt:lpstr>
      <vt:lpstr>Plan2</vt:lpstr>
      <vt:lpstr>Plan3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2018-01-15T18:25:32Z</dcterms:modified>
</cp:coreProperties>
</file>