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lan1" sheetId="1" r:id="rId1"/>
  </sheets>
  <calcPr calcId="145621"/>
</workbook>
</file>

<file path=xl/calcChain.xml><?xml version="1.0" encoding="utf-8"?>
<calcChain xmlns="http://schemas.openxmlformats.org/spreadsheetml/2006/main">
  <c r="D51" i="1" l="1"/>
  <c r="C51" i="1"/>
  <c r="B51" i="1"/>
  <c r="E50" i="1"/>
  <c r="F50" i="1" s="1"/>
  <c r="E49" i="1"/>
  <c r="F49" i="1" s="1"/>
  <c r="E48" i="1"/>
  <c r="F48" i="1" s="1"/>
  <c r="E47" i="1"/>
  <c r="F47" i="1" s="1"/>
  <c r="E46" i="1"/>
  <c r="F46" i="1" s="1"/>
  <c r="F51" i="1" l="1"/>
  <c r="E51" i="1"/>
  <c r="A55" i="1" s="1"/>
  <c r="A29" i="1"/>
  <c r="A18" i="1" l="1"/>
  <c r="A34" i="1" s="1"/>
  <c r="A72" i="1" s="1"/>
</calcChain>
</file>

<file path=xl/sharedStrings.xml><?xml version="1.0" encoding="utf-8"?>
<sst xmlns="http://schemas.openxmlformats.org/spreadsheetml/2006/main" count="53" uniqueCount="52">
  <si>
    <t>Tabela na página 47</t>
  </si>
  <si>
    <t>inquéritos</t>
  </si>
  <si>
    <t>finalizados</t>
  </si>
  <si>
    <t>arquivados</t>
  </si>
  <si>
    <t>denunciados</t>
  </si>
  <si>
    <t>desclassificados</t>
  </si>
  <si>
    <t>Percentagem denunciado</t>
  </si>
  <si>
    <t>Belém</t>
  </si>
  <si>
    <t>absolvição</t>
  </si>
  <si>
    <t>condenação</t>
  </si>
  <si>
    <t>localização informação</t>
  </si>
  <si>
    <t>tabela 18, página 74</t>
  </si>
  <si>
    <t>Belo Horizonte</t>
  </si>
  <si>
    <t>Goiânia</t>
  </si>
  <si>
    <t>Porto Alegre</t>
  </si>
  <si>
    <t>Recife</t>
  </si>
  <si>
    <t>total amostra</t>
  </si>
  <si>
    <t>tabela 48, página 117</t>
  </si>
  <si>
    <t>tabela 75, página 163</t>
  </si>
  <si>
    <t>tabela 33, página 97</t>
  </si>
  <si>
    <t>tabela 61, página 139</t>
  </si>
  <si>
    <t>Significado de desclassificação: o inquerito concluiu que não houve homicídio.</t>
  </si>
  <si>
    <t>condenação + SM</t>
  </si>
  <si>
    <t>SM</t>
  </si>
  <si>
    <t>percentagem dos processos que geram condenações</t>
  </si>
  <si>
    <t>Percentagem dos julgamentos que geram condenações</t>
  </si>
  <si>
    <t>fonte 1</t>
  </si>
  <si>
    <t>100*(condenação + SM)/[(condenação + SM) + absolvição]</t>
  </si>
  <si>
    <t>100*denunciados/(denunciados + arquivados)</t>
  </si>
  <si>
    <t>Percentagem dos inquéritos que geram denúncias</t>
  </si>
  <si>
    <t>fonte 2</t>
  </si>
  <si>
    <t>Quadro na página 12</t>
  </si>
  <si>
    <r>
      <t xml:space="preserve">Seja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 a variável de  interesse.</t>
    </r>
  </si>
  <si>
    <t>Observe que nem todas as denúncias são aceitas.</t>
  </si>
  <si>
    <r>
      <t xml:space="preserve">Se todas as denúncias fossem aceitas, então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 seria dada pela fórmula abaixo.</t>
    </r>
  </si>
  <si>
    <t>Conclusão</t>
  </si>
  <si>
    <t>ocorrências</t>
  </si>
  <si>
    <t>denúncias</t>
  </si>
  <si>
    <t>100*denunciados/ocorrencias</t>
  </si>
  <si>
    <t>média das duas fontes</t>
  </si>
  <si>
    <t>média de A39 e A50 ponderada pelo número de inquéritos</t>
  </si>
  <si>
    <t>Significado de sentença mista (SM): pelo menos uma condenação por homícidio (ver trecho</t>
  </si>
  <si>
    <t>somadas às condenações.</t>
  </si>
  <si>
    <t>trecho marcado em amarelo no final da página 26. Assim sendo, as sentenças mistas foram</t>
  </si>
  <si>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 = (% inquéritos com denúncia)*(% condenações)/100</t>
    </r>
  </si>
  <si>
    <t>% condenações: célula A55</t>
  </si>
  <si>
    <t>% inquéritos com denúncias: célula A34</t>
  </si>
  <si>
    <t>total</t>
  </si>
  <si>
    <t>Taxa de condenação</t>
  </si>
  <si>
    <t>(D) relatorio_enasp_FINAL.pdf.</t>
  </si>
  <si>
    <t>(E) index_isdp_web.pdf</t>
  </si>
  <si>
    <t>(F) tempomedio.pdf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</si>
</sst>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2"/>
  <sheetViews>
    <sheetView tabSelected="1" workbookViewId="0">
      <selection activeCell="A40" sqref="A40"/>
    </sheetView>
  </sheetViews>
  <sheetFormatPr defaultRowHeight="15.75" x14ac:dyDescent="0.25"/>
  <cols>
    <col min="1" max="1" width="14" style="1" customWidth="1"/>
    <col min="2" max="2" width="10.140625" style="1" customWidth="1"/>
    <col min="3" max="3" width="11.85546875" style="1" customWidth="1"/>
    <col min="4" max="4" width="8.42578125" style="1" customWidth="1"/>
    <col min="5" max="5" width="17.85546875" style="1" customWidth="1"/>
    <col min="6" max="16384" width="9.140625" style="1"/>
  </cols>
  <sheetData>
    <row r="2" spans="1:8" ht="18.75" x14ac:dyDescent="0.3">
      <c r="A2" s="4" t="s">
        <v>29</v>
      </c>
      <c r="H2" s="2"/>
    </row>
    <row r="3" spans="1:8" x14ac:dyDescent="0.25">
      <c r="H3" s="2"/>
    </row>
    <row r="4" spans="1:8" x14ac:dyDescent="0.25">
      <c r="A4" s="3" t="s">
        <v>26</v>
      </c>
      <c r="H4" s="2"/>
    </row>
    <row r="5" spans="1:8" x14ac:dyDescent="0.25">
      <c r="A5" s="1" t="s">
        <v>49</v>
      </c>
      <c r="H5" s="2"/>
    </row>
    <row r="7" spans="1:8" x14ac:dyDescent="0.25">
      <c r="A7" s="1" t="s">
        <v>0</v>
      </c>
    </row>
    <row r="8" spans="1:8" x14ac:dyDescent="0.25">
      <c r="A8" s="1" t="s">
        <v>1</v>
      </c>
      <c r="B8" s="2"/>
      <c r="C8" s="2"/>
      <c r="D8" s="2"/>
    </row>
    <row r="9" spans="1:8" x14ac:dyDescent="0.25">
      <c r="A9" s="1" t="s">
        <v>2</v>
      </c>
      <c r="B9" s="2">
        <v>43123</v>
      </c>
      <c r="C9" s="2"/>
      <c r="D9" s="2"/>
    </row>
    <row r="10" spans="1:8" x14ac:dyDescent="0.25">
      <c r="A10" s="1" t="s">
        <v>3</v>
      </c>
      <c r="B10" s="2">
        <v>33688</v>
      </c>
      <c r="C10" s="2"/>
      <c r="D10" s="2"/>
    </row>
    <row r="11" spans="1:8" x14ac:dyDescent="0.25">
      <c r="A11" s="1" t="s">
        <v>5</v>
      </c>
      <c r="B11" s="2">
        <v>1148</v>
      </c>
      <c r="C11" s="2"/>
      <c r="D11" s="2"/>
    </row>
    <row r="12" spans="1:8" x14ac:dyDescent="0.25">
      <c r="A12" s="1" t="s">
        <v>4</v>
      </c>
      <c r="B12" s="2">
        <v>8287</v>
      </c>
      <c r="C12" s="2"/>
      <c r="D12" s="2"/>
    </row>
    <row r="13" spans="1:8" x14ac:dyDescent="0.25">
      <c r="B13" s="2"/>
      <c r="C13" s="2"/>
      <c r="D13" s="2"/>
    </row>
    <row r="14" spans="1:8" x14ac:dyDescent="0.25">
      <c r="A14" s="1" t="s">
        <v>21</v>
      </c>
    </row>
    <row r="16" spans="1:8" x14ac:dyDescent="0.25">
      <c r="A16" s="1" t="s">
        <v>6</v>
      </c>
    </row>
    <row r="17" spans="1:2" x14ac:dyDescent="0.25">
      <c r="A17" s="1" t="s">
        <v>28</v>
      </c>
    </row>
    <row r="18" spans="1:2" x14ac:dyDescent="0.25">
      <c r="A18" s="1">
        <f>100*B12/(B12+B10)</f>
        <v>19.742703990470517</v>
      </c>
    </row>
    <row r="21" spans="1:2" x14ac:dyDescent="0.25">
      <c r="A21" s="3" t="s">
        <v>30</v>
      </c>
    </row>
    <row r="22" spans="1:2" x14ac:dyDescent="0.25">
      <c r="A22" s="1" t="s">
        <v>50</v>
      </c>
    </row>
    <row r="23" spans="1:2" x14ac:dyDescent="0.25">
      <c r="A23" s="1" t="s">
        <v>31</v>
      </c>
    </row>
    <row r="24" spans="1:2" x14ac:dyDescent="0.25">
      <c r="A24" s="1" t="s">
        <v>36</v>
      </c>
      <c r="B24" s="1">
        <v>13303</v>
      </c>
    </row>
    <row r="25" spans="1:2" x14ac:dyDescent="0.25">
      <c r="A25" s="1" t="s">
        <v>37</v>
      </c>
      <c r="B25" s="1">
        <v>2753</v>
      </c>
    </row>
    <row r="27" spans="1:2" x14ac:dyDescent="0.25">
      <c r="A27" s="1" t="s">
        <v>6</v>
      </c>
    </row>
    <row r="28" spans="1:2" x14ac:dyDescent="0.25">
      <c r="A28" s="1" t="s">
        <v>38</v>
      </c>
    </row>
    <row r="29" spans="1:2" x14ac:dyDescent="0.25">
      <c r="A29" s="2">
        <f>100*B25/B24</f>
        <v>20.694580169886493</v>
      </c>
    </row>
    <row r="32" spans="1:2" x14ac:dyDescent="0.25">
      <c r="A32" s="3" t="s">
        <v>39</v>
      </c>
    </row>
    <row r="33" spans="1:7" x14ac:dyDescent="0.25">
      <c r="A33" s="1" t="s">
        <v>40</v>
      </c>
    </row>
    <row r="34" spans="1:7" x14ac:dyDescent="0.25">
      <c r="A34" s="1">
        <f>(A18*(B12+B10)+A29*B24)/(B12+B10+B24)</f>
        <v>19.971779007923587</v>
      </c>
    </row>
    <row r="37" spans="1:7" ht="18.75" x14ac:dyDescent="0.3">
      <c r="A37" s="4" t="s">
        <v>25</v>
      </c>
    </row>
    <row r="39" spans="1:7" x14ac:dyDescent="0.25">
      <c r="A39" s="1" t="s">
        <v>51</v>
      </c>
    </row>
    <row r="41" spans="1:7" x14ac:dyDescent="0.25">
      <c r="A41" s="1" t="s">
        <v>41</v>
      </c>
    </row>
    <row r="42" spans="1:7" x14ac:dyDescent="0.25">
      <c r="A42" s="1" t="s">
        <v>43</v>
      </c>
    </row>
    <row r="43" spans="1:7" x14ac:dyDescent="0.25">
      <c r="A43" s="1" t="s">
        <v>42</v>
      </c>
    </row>
    <row r="45" spans="1:7" x14ac:dyDescent="0.25">
      <c r="B45" s="1" t="s">
        <v>8</v>
      </c>
      <c r="C45" s="1" t="s">
        <v>9</v>
      </c>
      <c r="D45" s="1" t="s">
        <v>23</v>
      </c>
      <c r="E45" s="1" t="s">
        <v>22</v>
      </c>
      <c r="F45" s="2" t="s">
        <v>47</v>
      </c>
      <c r="G45" s="1" t="s">
        <v>10</v>
      </c>
    </row>
    <row r="46" spans="1:7" x14ac:dyDescent="0.25">
      <c r="A46" s="1" t="s">
        <v>7</v>
      </c>
      <c r="B46" s="2">
        <v>22</v>
      </c>
      <c r="C46" s="2">
        <v>15</v>
      </c>
      <c r="D46" s="2">
        <v>0</v>
      </c>
      <c r="E46" s="2">
        <f>C46+D46</f>
        <v>15</v>
      </c>
      <c r="F46" s="2">
        <f>B46+E46</f>
        <v>37</v>
      </c>
      <c r="G46" s="1" t="s">
        <v>11</v>
      </c>
    </row>
    <row r="47" spans="1:7" x14ac:dyDescent="0.25">
      <c r="A47" s="1" t="s">
        <v>12</v>
      </c>
      <c r="B47" s="2">
        <v>67</v>
      </c>
      <c r="C47" s="2">
        <v>39</v>
      </c>
      <c r="D47" s="2">
        <v>2</v>
      </c>
      <c r="E47" s="2">
        <f t="shared" ref="E47:E50" si="0">C47+D47</f>
        <v>41</v>
      </c>
      <c r="F47" s="2">
        <f t="shared" ref="F47:F50" si="1">B47+E47</f>
        <v>108</v>
      </c>
      <c r="G47" s="1" t="s">
        <v>19</v>
      </c>
    </row>
    <row r="48" spans="1:7" x14ac:dyDescent="0.25">
      <c r="A48" s="1" t="s">
        <v>13</v>
      </c>
      <c r="B48" s="2">
        <v>35</v>
      </c>
      <c r="C48" s="2">
        <v>57</v>
      </c>
      <c r="D48" s="2">
        <v>3</v>
      </c>
      <c r="E48" s="2">
        <f t="shared" si="0"/>
        <v>60</v>
      </c>
      <c r="F48" s="2">
        <f t="shared" si="1"/>
        <v>95</v>
      </c>
      <c r="G48" s="1" t="s">
        <v>17</v>
      </c>
    </row>
    <row r="49" spans="1:7" x14ac:dyDescent="0.25">
      <c r="A49" s="1" t="s">
        <v>14</v>
      </c>
      <c r="B49" s="2">
        <v>50</v>
      </c>
      <c r="C49" s="2">
        <v>53</v>
      </c>
      <c r="D49" s="2">
        <v>4</v>
      </c>
      <c r="E49" s="2">
        <f t="shared" si="0"/>
        <v>57</v>
      </c>
      <c r="F49" s="2">
        <f t="shared" si="1"/>
        <v>107</v>
      </c>
      <c r="G49" s="1" t="s">
        <v>20</v>
      </c>
    </row>
    <row r="50" spans="1:7" x14ac:dyDescent="0.25">
      <c r="A50" s="1" t="s">
        <v>15</v>
      </c>
      <c r="B50" s="2">
        <v>64</v>
      </c>
      <c r="C50" s="2">
        <v>57</v>
      </c>
      <c r="D50" s="2">
        <v>0</v>
      </c>
      <c r="E50" s="2">
        <f t="shared" si="0"/>
        <v>57</v>
      </c>
      <c r="F50" s="2">
        <f t="shared" si="1"/>
        <v>121</v>
      </c>
      <c r="G50" s="1" t="s">
        <v>18</v>
      </c>
    </row>
    <row r="51" spans="1:7" x14ac:dyDescent="0.25">
      <c r="A51" s="1" t="s">
        <v>16</v>
      </c>
      <c r="B51" s="2">
        <f>SUM(B46:B50)</f>
        <v>238</v>
      </c>
      <c r="C51" s="2">
        <f>SUM(C46:C50)</f>
        <v>221</v>
      </c>
      <c r="D51" s="2">
        <f t="shared" ref="D51:F51" si="2">SUM(D46:D50)</f>
        <v>9</v>
      </c>
      <c r="E51" s="2">
        <f t="shared" si="2"/>
        <v>230</v>
      </c>
      <c r="F51" s="2">
        <f t="shared" si="2"/>
        <v>468</v>
      </c>
    </row>
    <row r="53" spans="1:7" x14ac:dyDescent="0.25">
      <c r="A53" s="1" t="s">
        <v>24</v>
      </c>
    </row>
    <row r="54" spans="1:7" x14ac:dyDescent="0.25">
      <c r="A54" s="1" t="s">
        <v>27</v>
      </c>
    </row>
    <row r="55" spans="1:7" x14ac:dyDescent="0.25">
      <c r="A55" s="5">
        <f>100*E51/(B51+E51)</f>
        <v>49.145299145299148</v>
      </c>
    </row>
    <row r="59" spans="1:7" ht="18.75" x14ac:dyDescent="0.3">
      <c r="A59" s="4" t="s">
        <v>48</v>
      </c>
    </row>
    <row r="60" spans="1:7" ht="18.75" x14ac:dyDescent="0.3">
      <c r="A60" s="4"/>
    </row>
    <row r="61" spans="1:7" x14ac:dyDescent="0.25">
      <c r="A61" s="1" t="s">
        <v>32</v>
      </c>
    </row>
    <row r="63" spans="1:7" x14ac:dyDescent="0.25">
      <c r="A63" s="1" t="s">
        <v>33</v>
      </c>
    </row>
    <row r="65" spans="1:1" x14ac:dyDescent="0.25">
      <c r="A65" s="1" t="s">
        <v>34</v>
      </c>
    </row>
    <row r="66" spans="1:1" x14ac:dyDescent="0.25">
      <c r="A66" s="1" t="s">
        <v>44</v>
      </c>
    </row>
    <row r="68" spans="1:1" x14ac:dyDescent="0.25">
      <c r="A68" s="1" t="s">
        <v>46</v>
      </c>
    </row>
    <row r="69" spans="1:1" x14ac:dyDescent="0.25">
      <c r="A69" s="1" t="s">
        <v>45</v>
      </c>
    </row>
    <row r="71" spans="1:1" ht="18.75" x14ac:dyDescent="0.3">
      <c r="A71" s="4" t="s">
        <v>35</v>
      </c>
    </row>
    <row r="72" spans="1:1" x14ac:dyDescent="0.25">
      <c r="A72" s="1">
        <f>A34*A55/100</f>
        <v>9.8151905380821045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2018-08-22T00:57:41Z</dcterms:modified>
</cp:coreProperties>
</file>